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dokumenti$\bbulatovic\Desktop\JEDNOSTAVNA NABAVA\2018\6. Električno vozilo - komiunalno redarstvo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E73" i="1" l="1"/>
  <c r="E71" i="1"/>
  <c r="E72" i="1"/>
  <c r="E56" i="1"/>
  <c r="E58" i="1"/>
  <c r="E59" i="1"/>
  <c r="E60" i="1"/>
  <c r="E61" i="1"/>
  <c r="E62" i="1"/>
  <c r="E63" i="1"/>
  <c r="E64" i="1"/>
  <c r="E65" i="1"/>
  <c r="E66" i="1"/>
  <c r="E67" i="1"/>
  <c r="E69" i="1"/>
  <c r="E70" i="1"/>
  <c r="C74" i="1"/>
  <c r="E74" i="1" l="1"/>
  <c r="E78" i="1" s="1"/>
</calcChain>
</file>

<file path=xl/sharedStrings.xml><?xml version="1.0" encoding="utf-8"?>
<sst xmlns="http://schemas.openxmlformats.org/spreadsheetml/2006/main" count="119" uniqueCount="102">
  <si>
    <t>Vrsta vozila</t>
  </si>
  <si>
    <t>Snaga motora</t>
  </si>
  <si>
    <t>Broj vrata</t>
  </si>
  <si>
    <t>Kočioni sustav</t>
  </si>
  <si>
    <t>ABS</t>
  </si>
  <si>
    <t>Ručni podesiv klima uređaj</t>
  </si>
  <si>
    <t>Prednji električni podizači</t>
  </si>
  <si>
    <t>Stražnja svjetla za maglu</t>
  </si>
  <si>
    <t>Zračni jastuci za vozača i suvozača</t>
  </si>
  <si>
    <t>Servo upravljač</t>
  </si>
  <si>
    <t>Grijano stražnje staklo</t>
  </si>
  <si>
    <t>Brisač stražnjeg stakla</t>
  </si>
  <si>
    <t>Tepisi, svi</t>
  </si>
  <si>
    <t>Kutiju prve pomoći (sukladno zakonu)</t>
  </si>
  <si>
    <t>Sigurnosni trokut</t>
  </si>
  <si>
    <t>Rezervne žarulje</t>
  </si>
  <si>
    <t>Putno računalo</t>
  </si>
  <si>
    <t>Centralno daljinsko zaključavanje auta</t>
  </si>
  <si>
    <t>Radio i zvučnici</t>
  </si>
  <si>
    <t>Svjetlo u prednjem djelu kabine</t>
  </si>
  <si>
    <t>3 naslona za glavu straga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</si>
  <si>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</si>
  <si>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</si>
  <si>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</si>
  <si>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</si>
  <si>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</si>
  <si>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</si>
  <si>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</si>
  <si>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</si>
  <si>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</si>
  <si>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</si>
  <si>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</si>
  <si>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</si>
  <si>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</si>
  <si>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</si>
  <si>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</si>
  <si>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</si>
  <si>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</si>
  <si>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</si>
  <si>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</si>
  <si>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</si>
  <si>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</si>
  <si>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24.</t>
  </si>
  <si>
    <t>25.</t>
  </si>
  <si>
    <t>26.</t>
  </si>
  <si>
    <t>27.</t>
  </si>
  <si>
    <t>Broj mjesta</t>
  </si>
  <si>
    <t>a)</t>
  </si>
  <si>
    <t>OSNOVNA OPREMA- MINIMALNE TEHNIČKE ZNAČAJKE PONUĐENOG VOZILA</t>
  </si>
  <si>
    <t>PONUDITELJ*:</t>
  </si>
  <si>
    <t>Adresa*:</t>
  </si>
  <si>
    <t>OIB*:</t>
  </si>
  <si>
    <t>Naziv i model vozila*:</t>
  </si>
  <si>
    <t>bodovi</t>
  </si>
  <si>
    <t>broj bodova</t>
  </si>
  <si>
    <t xml:space="preserve">novi </t>
  </si>
  <si>
    <t>snaga motora:</t>
  </si>
  <si>
    <t>automatski klima uređaj</t>
  </si>
  <si>
    <t>stražnji električni podizači</t>
  </si>
  <si>
    <t>bočni zračni jastuci za vozača i suvozača</t>
  </si>
  <si>
    <t>bočne zračne zavjese za prednja i stražnja sjedala</t>
  </si>
  <si>
    <t>prednji parkirni senzori</t>
  </si>
  <si>
    <t>upravljač podesiv po dubini i visini</t>
  </si>
  <si>
    <t>sustav nadzora tlaka u gumama</t>
  </si>
  <si>
    <t>električna podesiva i grijana vanjska osvrtna ogledala</t>
  </si>
  <si>
    <t>multifunkcionalni dodirni zaslon (radio, bluetooth, Mp3)</t>
  </si>
  <si>
    <t>alarm</t>
  </si>
  <si>
    <t>led dnevna svjetla</t>
  </si>
  <si>
    <t>presvlake na svim sjedalima</t>
  </si>
  <si>
    <t>metalik boja</t>
  </si>
  <si>
    <t>b)</t>
  </si>
  <si>
    <t>DODATNA OPREMA:</t>
  </si>
  <si>
    <t xml:space="preserve">Uputa za popunjavanje : </t>
  </si>
  <si>
    <t xml:space="preserve"> - u stupac 2- ponuđeno DA/NE- ponuditelj upisuje DA ako nudi opremu, NE ako ne nudi opremu.</t>
  </si>
  <si>
    <t>OSNOVNA OPREMA- O:</t>
  </si>
  <si>
    <t>UKUPNO DODATNA OPREMA-DO:</t>
  </si>
  <si>
    <t>SVEUKUPNO (O+DO) bodova:</t>
  </si>
  <si>
    <t>Datum, __________________</t>
  </si>
  <si>
    <t>Ponuditelj:</t>
  </si>
  <si>
    <t>potpis odgovorne osobe, pečat</t>
  </si>
  <si>
    <t xml:space="preserve"> * upisati traženo</t>
  </si>
  <si>
    <t>c)</t>
  </si>
  <si>
    <t>CIJENA VOZILA</t>
  </si>
  <si>
    <t xml:space="preserve">1. </t>
  </si>
  <si>
    <t>SVEUKUPNO- CIJENA VOZILA:</t>
  </si>
  <si>
    <t>Količina:</t>
  </si>
  <si>
    <t>Sukladno odgovoru izračunavaju se bodovi.                                                                                                   Radi funkcioniranja formule za izračun obavezno treba upisivati  VELIKA SLOVA. Ukoliko formula ne funkcionira, ponuditelj smije istu izbrisati i upisati broj bodova.</t>
  </si>
  <si>
    <t>Vozilo sa PDV-om i trošarinom:</t>
  </si>
  <si>
    <t xml:space="preserve">ponuđeno  DA/NE </t>
  </si>
  <si>
    <t>Ukupno OSNOVNA OPREMA-broj bodova-O:</t>
  </si>
  <si>
    <t>Sigurnosni pojasevi na svim sjedalima</t>
  </si>
  <si>
    <t>Prednja svjetla za maglu</t>
  </si>
  <si>
    <r>
      <t xml:space="preserve">Osobni automobil </t>
    </r>
    <r>
      <rPr>
        <b/>
        <sz val="11"/>
        <color theme="1"/>
        <rFont val="Times New Roman"/>
        <family val="1"/>
        <charset val="238"/>
      </rPr>
      <t>(električna energija)</t>
    </r>
  </si>
  <si>
    <t>Mjenjač</t>
  </si>
  <si>
    <t>automatski</t>
  </si>
  <si>
    <t>Vatrogasni aparat</t>
  </si>
  <si>
    <t>Stražnji parkirni senzori</t>
  </si>
  <si>
    <t>od 61-70 kW</t>
  </si>
  <si>
    <t xml:space="preserve">od 71 i više Kw </t>
  </si>
  <si>
    <t>Minimalno 60 kW</t>
  </si>
  <si>
    <t>4 ili 5</t>
  </si>
  <si>
    <t>Jamstvo minimalno 2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</si>
</sst>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n-41A]_-;\-* #,##0.00\ [$kn-41A]_-;_-* &quot;-&quot;??\ [$kn-41A]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5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6" xfId="0" applyFont="1" applyBorder="1"/>
    <xf numFmtId="164" fontId="2" fillId="0" borderId="1" xfId="0" applyNumberFormat="1" applyFont="1" applyBorder="1"/>
    <xf numFmtId="0" fontId="3" fillId="4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7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2" fillId="0" borderId="14" xfId="0" applyFont="1" applyBorder="1"/>
    <xf numFmtId="0" fontId="3" fillId="2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16" xfId="0" applyFont="1" applyBorder="1"/>
    <xf numFmtId="0" fontId="4" fillId="2" borderId="1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tabSelected="1" zoomScaleNormal="100" workbookViewId="0">
      <selection activeCell="C13" sqref="C13"/>
    </sheetView>
  </sheetViews>
  <sheetFormatPr defaultColWidth="9.140625" defaultRowHeight="15" x14ac:dyDescent="0.25"/>
  <cols>
    <col min="1" max="1" width="5.28515625" style="2" customWidth="1"/>
    <col min="2" max="2" width="28.28515625" style="2" customWidth="1"/>
    <col min="3" max="3" width="32.7109375" style="2" customWidth="1"/>
    <col min="4" max="4" width="9.140625" style="2" customWidth="1"/>
    <col min="5" max="5" width="14.140625" style="2" bestFit="1" customWidth="1"/>
    <col min="6" max="7" width="9.140625" style="2"/>
    <col min="8" max="8" width="9.140625" style="2" customWidth="1"/>
    <col min="9" max="16384" width="9.140625" style="2"/>
  </cols>
  <sheetData>
    <row r="1" spans="1:3" ht="13.9" x14ac:dyDescent="0.25">
      <c r="B1" s="4" t="s">
        <v>49</v>
      </c>
      <c r="C1" s="18"/>
    </row>
    <row r="2" spans="1:3" ht="13.9" x14ac:dyDescent="0.25">
      <c r="B2" s="4" t="s">
        <v>50</v>
      </c>
      <c r="C2" s="18"/>
    </row>
    <row r="3" spans="1:3" ht="13.9" x14ac:dyDescent="0.25">
      <c r="B3" s="4" t="s">
        <v>51</v>
      </c>
      <c r="C3" s="18"/>
    </row>
    <row r="4" spans="1:3" ht="13.9" x14ac:dyDescent="0.25">
      <c r="B4" s="4"/>
    </row>
    <row r="5" spans="1:3" ht="13.9" x14ac:dyDescent="0.25">
      <c r="B5" s="4" t="s">
        <v>52</v>
      </c>
      <c r="C5" s="16"/>
    </row>
    <row r="6" spans="1:3" x14ac:dyDescent="0.25">
      <c r="B6" s="2" t="s">
        <v>80</v>
      </c>
    </row>
    <row r="7" spans="1:3" ht="13.9" x14ac:dyDescent="0.25">
      <c r="C7" s="19"/>
    </row>
    <row r="8" spans="1:3" s="4" customFormat="1" ht="14.25" x14ac:dyDescent="0.2">
      <c r="A8" s="4" t="s">
        <v>47</v>
      </c>
      <c r="B8" s="4" t="s">
        <v>48</v>
      </c>
    </row>
    <row r="10" spans="1:3" ht="28.5" x14ac:dyDescent="0.25">
      <c r="B10" s="1" t="s">
        <v>0</v>
      </c>
      <c r="C10" s="26" t="s">
        <v>92</v>
      </c>
    </row>
    <row r="11" spans="1:3" x14ac:dyDescent="0.25">
      <c r="A11" s="3" t="s">
        <v>21</v>
      </c>
      <c r="B11" s="1" t="s">
        <v>1</v>
      </c>
      <c r="C11" s="26" t="s">
        <v>99</v>
      </c>
    </row>
    <row r="12" spans="1:3" x14ac:dyDescent="0.25">
      <c r="A12" s="3" t="s">
        <v>22</v>
      </c>
      <c r="B12" s="1" t="s">
        <v>46</v>
      </c>
      <c r="C12" s="26">
        <v>5</v>
      </c>
    </row>
    <row r="13" spans="1:3" x14ac:dyDescent="0.25">
      <c r="A13" s="3" t="s">
        <v>23</v>
      </c>
      <c r="B13" s="1" t="s">
        <v>2</v>
      </c>
      <c r="C13" s="26" t="s">
        <v>100</v>
      </c>
    </row>
    <row r="14" spans="1:3" x14ac:dyDescent="0.25">
      <c r="A14" s="3" t="s">
        <v>24</v>
      </c>
      <c r="B14" s="1" t="s">
        <v>3</v>
      </c>
      <c r="C14" s="26" t="s">
        <v>4</v>
      </c>
    </row>
    <row r="15" spans="1:3" x14ac:dyDescent="0.25">
      <c r="A15" s="3" t="s">
        <v>25</v>
      </c>
      <c r="B15" s="1" t="s">
        <v>93</v>
      </c>
      <c r="C15" s="26" t="s">
        <v>94</v>
      </c>
    </row>
    <row r="16" spans="1:3" ht="14.45" customHeight="1" x14ac:dyDescent="0.25">
      <c r="A16" s="3" t="s">
        <v>26</v>
      </c>
      <c r="B16" s="44"/>
      <c r="C16" s="27" t="s">
        <v>5</v>
      </c>
    </row>
    <row r="17" spans="1:3" ht="14.45" customHeight="1" x14ac:dyDescent="0.25">
      <c r="A17" s="3" t="s">
        <v>27</v>
      </c>
      <c r="B17" s="45"/>
      <c r="C17" s="27" t="s">
        <v>6</v>
      </c>
    </row>
    <row r="18" spans="1:3" ht="14.45" customHeight="1" x14ac:dyDescent="0.25">
      <c r="A18" s="3" t="s">
        <v>28</v>
      </c>
      <c r="B18" s="45"/>
      <c r="C18" s="27" t="s">
        <v>7</v>
      </c>
    </row>
    <row r="19" spans="1:3" x14ac:dyDescent="0.25">
      <c r="A19" s="3" t="s">
        <v>29</v>
      </c>
      <c r="B19" s="45"/>
      <c r="C19" s="27" t="s">
        <v>8</v>
      </c>
    </row>
    <row r="20" spans="1:3" ht="14.45" customHeight="1" x14ac:dyDescent="0.25">
      <c r="A20" s="3" t="s">
        <v>30</v>
      </c>
      <c r="B20" s="45"/>
      <c r="C20" s="27" t="s">
        <v>9</v>
      </c>
    </row>
    <row r="21" spans="1:3" ht="30" x14ac:dyDescent="0.25">
      <c r="A21" s="3" t="s">
        <v>31</v>
      </c>
      <c r="B21" s="45"/>
      <c r="C21" s="27" t="s">
        <v>90</v>
      </c>
    </row>
    <row r="22" spans="1:3" ht="14.45" customHeight="1" x14ac:dyDescent="0.25">
      <c r="A22" s="3" t="s">
        <v>32</v>
      </c>
      <c r="B22" s="45"/>
      <c r="C22" s="27" t="s">
        <v>10</v>
      </c>
    </row>
    <row r="23" spans="1:3" ht="14.45" customHeight="1" x14ac:dyDescent="0.25">
      <c r="A23" s="3" t="s">
        <v>33</v>
      </c>
      <c r="B23" s="45"/>
      <c r="C23" s="27" t="s">
        <v>11</v>
      </c>
    </row>
    <row r="24" spans="1:3" ht="14.45" customHeight="1" x14ac:dyDescent="0.25">
      <c r="A24" s="3" t="s">
        <v>34</v>
      </c>
      <c r="B24" s="45"/>
      <c r="C24" s="27" t="s">
        <v>95</v>
      </c>
    </row>
    <row r="25" spans="1:3" ht="14.45" customHeight="1" x14ac:dyDescent="0.25">
      <c r="A25" s="3" t="s">
        <v>35</v>
      </c>
      <c r="B25" s="45"/>
      <c r="C25" s="27" t="s">
        <v>12</v>
      </c>
    </row>
    <row r="26" spans="1:3" ht="30" x14ac:dyDescent="0.25">
      <c r="A26" s="3" t="s">
        <v>36</v>
      </c>
      <c r="B26" s="45"/>
      <c r="C26" s="27" t="s">
        <v>13</v>
      </c>
    </row>
    <row r="27" spans="1:3" ht="14.45" customHeight="1" x14ac:dyDescent="0.25">
      <c r="A27" s="3" t="s">
        <v>37</v>
      </c>
      <c r="B27" s="45"/>
      <c r="C27" s="27" t="s">
        <v>14</v>
      </c>
    </row>
    <row r="28" spans="1:3" ht="14.45" customHeight="1" x14ac:dyDescent="0.25">
      <c r="A28" s="3" t="s">
        <v>38</v>
      </c>
      <c r="B28" s="45"/>
      <c r="C28" s="27" t="s">
        <v>15</v>
      </c>
    </row>
    <row r="29" spans="1:3" ht="14.45" customHeight="1" x14ac:dyDescent="0.25">
      <c r="A29" s="3" t="s">
        <v>39</v>
      </c>
      <c r="B29" s="45"/>
      <c r="C29" s="27" t="s">
        <v>16</v>
      </c>
    </row>
    <row r="30" spans="1:3" ht="30" x14ac:dyDescent="0.25">
      <c r="A30" s="3" t="s">
        <v>40</v>
      </c>
      <c r="B30" s="45"/>
      <c r="C30" s="27" t="s">
        <v>17</v>
      </c>
    </row>
    <row r="31" spans="1:3" ht="14.45" customHeight="1" x14ac:dyDescent="0.25">
      <c r="A31" s="3" t="s">
        <v>41</v>
      </c>
      <c r="B31" s="45"/>
      <c r="C31" s="27" t="s">
        <v>18</v>
      </c>
    </row>
    <row r="32" spans="1:3" x14ac:dyDescent="0.25">
      <c r="A32" s="3" t="s">
        <v>42</v>
      </c>
      <c r="B32" s="45"/>
      <c r="C32" s="27" t="s">
        <v>19</v>
      </c>
    </row>
    <row r="33" spans="1:3" ht="14.45" customHeight="1" x14ac:dyDescent="0.25">
      <c r="A33" s="3" t="s">
        <v>43</v>
      </c>
      <c r="B33" s="45"/>
      <c r="C33" s="27" t="s">
        <v>20</v>
      </c>
    </row>
    <row r="34" spans="1:3" ht="14.45" customHeight="1" x14ac:dyDescent="0.25">
      <c r="A34" s="3" t="s">
        <v>44</v>
      </c>
      <c r="B34" s="45"/>
      <c r="C34" s="27" t="s">
        <v>91</v>
      </c>
    </row>
    <row r="35" spans="1:3" ht="14.45" customHeight="1" x14ac:dyDescent="0.25">
      <c r="A35" s="3" t="s">
        <v>45</v>
      </c>
      <c r="B35" s="46"/>
      <c r="C35" s="43" t="s">
        <v>101</v>
      </c>
    </row>
    <row r="36" spans="1:3" x14ac:dyDescent="0.25">
      <c r="B36" s="16" t="s">
        <v>85</v>
      </c>
      <c r="C36" s="25">
        <v>1</v>
      </c>
    </row>
    <row r="37" spans="1:3" ht="27.6" x14ac:dyDescent="0.25">
      <c r="B37" s="17" t="s">
        <v>89</v>
      </c>
      <c r="C37" s="15">
        <v>50</v>
      </c>
    </row>
    <row r="47" spans="1:3" x14ac:dyDescent="0.25">
      <c r="A47" s="4" t="s">
        <v>70</v>
      </c>
      <c r="B47" s="6" t="s">
        <v>71</v>
      </c>
    </row>
    <row r="48" spans="1:3" x14ac:dyDescent="0.25">
      <c r="B48" s="6"/>
    </row>
    <row r="49" spans="1:5" x14ac:dyDescent="0.25">
      <c r="B49" s="7" t="s">
        <v>72</v>
      </c>
    </row>
    <row r="50" spans="1:5" x14ac:dyDescent="0.25">
      <c r="B50" s="2" t="s">
        <v>73</v>
      </c>
    </row>
    <row r="51" spans="1:5" ht="48.75" customHeight="1" x14ac:dyDescent="0.25">
      <c r="B51" s="48" t="s">
        <v>86</v>
      </c>
      <c r="C51" s="49"/>
      <c r="D51" s="49"/>
      <c r="E51" s="49"/>
    </row>
    <row r="52" spans="1:5" ht="15.75" thickBot="1" x14ac:dyDescent="0.3"/>
    <row r="53" spans="1:5" ht="15.6" customHeight="1" thickTop="1" thickBot="1" x14ac:dyDescent="0.3">
      <c r="C53" s="51" t="s">
        <v>53</v>
      </c>
      <c r="D53" s="50" t="s">
        <v>88</v>
      </c>
      <c r="E53" s="53" t="s">
        <v>54</v>
      </c>
    </row>
    <row r="54" spans="1:5" ht="16.5" thickTop="1" thickBot="1" x14ac:dyDescent="0.3">
      <c r="C54" s="52"/>
      <c r="D54" s="50"/>
      <c r="E54" s="54"/>
    </row>
    <row r="55" spans="1:5" ht="16.5" thickTop="1" thickBot="1" x14ac:dyDescent="0.3">
      <c r="C55" s="28">
        <v>1</v>
      </c>
      <c r="D55" s="28">
        <v>2</v>
      </c>
      <c r="E55" s="29">
        <v>3</v>
      </c>
    </row>
    <row r="56" spans="1:5" ht="15.75" thickTop="1" x14ac:dyDescent="0.25">
      <c r="A56" s="30" t="s">
        <v>21</v>
      </c>
      <c r="B56" s="31" t="s">
        <v>55</v>
      </c>
      <c r="C56" s="32">
        <v>10</v>
      </c>
      <c r="D56" s="33"/>
      <c r="E56" s="34" t="str">
        <f>IF(D56="DA","10","0")</f>
        <v>0</v>
      </c>
    </row>
    <row r="57" spans="1:5" x14ac:dyDescent="0.25">
      <c r="A57" s="35"/>
      <c r="B57" s="21" t="s">
        <v>56</v>
      </c>
      <c r="C57" s="22"/>
      <c r="D57" s="5"/>
      <c r="E57" s="37"/>
    </row>
    <row r="58" spans="1:5" x14ac:dyDescent="0.25">
      <c r="A58" s="35" t="s">
        <v>23</v>
      </c>
      <c r="B58" s="23" t="s">
        <v>97</v>
      </c>
      <c r="C58" s="22">
        <v>7</v>
      </c>
      <c r="D58" s="20"/>
      <c r="E58" s="36" t="str">
        <f>IF(D58="DA","7","0")</f>
        <v>0</v>
      </c>
    </row>
    <row r="59" spans="1:5" x14ac:dyDescent="0.25">
      <c r="A59" s="35" t="s">
        <v>24</v>
      </c>
      <c r="B59" s="21" t="s">
        <v>98</v>
      </c>
      <c r="C59" s="22">
        <v>9</v>
      </c>
      <c r="D59" s="20"/>
      <c r="E59" s="36" t="str">
        <f>IF(D59="DA","10","0")</f>
        <v>0</v>
      </c>
    </row>
    <row r="60" spans="1:5" x14ac:dyDescent="0.25">
      <c r="A60" s="35" t="s">
        <v>25</v>
      </c>
      <c r="B60" s="21" t="s">
        <v>57</v>
      </c>
      <c r="C60" s="22">
        <v>1</v>
      </c>
      <c r="D60" s="20"/>
      <c r="E60" s="36" t="str">
        <f t="shared" ref="E60:E72" si="0">IF(D60="DA","1","0")</f>
        <v>0</v>
      </c>
    </row>
    <row r="61" spans="1:5" x14ac:dyDescent="0.25">
      <c r="A61" s="35" t="s">
        <v>26</v>
      </c>
      <c r="B61" s="21" t="s">
        <v>58</v>
      </c>
      <c r="C61" s="22">
        <v>1</v>
      </c>
      <c r="D61" s="20"/>
      <c r="E61" s="36" t="str">
        <f t="shared" si="0"/>
        <v>0</v>
      </c>
    </row>
    <row r="62" spans="1:5" ht="30" x14ac:dyDescent="0.25">
      <c r="A62" s="35" t="s">
        <v>27</v>
      </c>
      <c r="B62" s="21" t="s">
        <v>59</v>
      </c>
      <c r="C62" s="22">
        <v>1</v>
      </c>
      <c r="D62" s="20"/>
      <c r="E62" s="36" t="str">
        <f t="shared" si="0"/>
        <v>0</v>
      </c>
    </row>
    <row r="63" spans="1:5" ht="30" x14ac:dyDescent="0.25">
      <c r="A63" s="35" t="s">
        <v>28</v>
      </c>
      <c r="B63" s="21" t="s">
        <v>60</v>
      </c>
      <c r="C63" s="22">
        <v>1</v>
      </c>
      <c r="D63" s="20"/>
      <c r="E63" s="36" t="str">
        <f t="shared" si="0"/>
        <v>0</v>
      </c>
    </row>
    <row r="64" spans="1:5" x14ac:dyDescent="0.25">
      <c r="A64" s="35" t="s">
        <v>29</v>
      </c>
      <c r="B64" s="21" t="s">
        <v>61</v>
      </c>
      <c r="C64" s="22">
        <v>1</v>
      </c>
      <c r="D64" s="20"/>
      <c r="E64" s="36" t="str">
        <f t="shared" si="0"/>
        <v>0</v>
      </c>
    </row>
    <row r="65" spans="1:5" ht="30" x14ac:dyDescent="0.25">
      <c r="A65" s="35" t="s">
        <v>30</v>
      </c>
      <c r="B65" s="21" t="s">
        <v>62</v>
      </c>
      <c r="C65" s="22">
        <v>1</v>
      </c>
      <c r="D65" s="20"/>
      <c r="E65" s="36" t="str">
        <f t="shared" si="0"/>
        <v>0</v>
      </c>
    </row>
    <row r="66" spans="1:5" x14ac:dyDescent="0.25">
      <c r="A66" s="35" t="s">
        <v>31</v>
      </c>
      <c r="B66" s="21" t="s">
        <v>63</v>
      </c>
      <c r="C66" s="22">
        <v>1</v>
      </c>
      <c r="D66" s="20"/>
      <c r="E66" s="36" t="str">
        <f t="shared" si="0"/>
        <v>0</v>
      </c>
    </row>
    <row r="67" spans="1:5" ht="30" x14ac:dyDescent="0.25">
      <c r="A67" s="35" t="s">
        <v>32</v>
      </c>
      <c r="B67" s="21" t="s">
        <v>64</v>
      </c>
      <c r="C67" s="22">
        <v>1</v>
      </c>
      <c r="D67" s="20"/>
      <c r="E67" s="36" t="str">
        <f t="shared" si="0"/>
        <v>0</v>
      </c>
    </row>
    <row r="68" spans="1:5" x14ac:dyDescent="0.25">
      <c r="A68" s="35" t="s">
        <v>33</v>
      </c>
      <c r="B68" s="21" t="s">
        <v>96</v>
      </c>
      <c r="C68" s="22">
        <v>1</v>
      </c>
      <c r="D68" s="20"/>
      <c r="E68" s="36">
        <v>0</v>
      </c>
    </row>
    <row r="69" spans="1:5" ht="30" x14ac:dyDescent="0.25">
      <c r="A69" s="35" t="s">
        <v>34</v>
      </c>
      <c r="B69" s="21" t="s">
        <v>65</v>
      </c>
      <c r="C69" s="22">
        <v>1</v>
      </c>
      <c r="D69" s="20"/>
      <c r="E69" s="36" t="str">
        <f t="shared" si="0"/>
        <v>0</v>
      </c>
    </row>
    <row r="70" spans="1:5" x14ac:dyDescent="0.25">
      <c r="A70" s="35" t="s">
        <v>35</v>
      </c>
      <c r="B70" s="21" t="s">
        <v>66</v>
      </c>
      <c r="C70" s="22">
        <v>1</v>
      </c>
      <c r="D70" s="20"/>
      <c r="E70" s="36" t="str">
        <f t="shared" si="0"/>
        <v>0</v>
      </c>
    </row>
    <row r="71" spans="1:5" x14ac:dyDescent="0.25">
      <c r="A71" s="35" t="s">
        <v>36</v>
      </c>
      <c r="B71" s="21" t="s">
        <v>67</v>
      </c>
      <c r="C71" s="22">
        <v>1</v>
      </c>
      <c r="D71" s="20"/>
      <c r="E71" s="36" t="str">
        <f t="shared" si="0"/>
        <v>0</v>
      </c>
    </row>
    <row r="72" spans="1:5" x14ac:dyDescent="0.25">
      <c r="A72" s="35" t="s">
        <v>37</v>
      </c>
      <c r="B72" s="21" t="s">
        <v>68</v>
      </c>
      <c r="C72" s="22">
        <v>1</v>
      </c>
      <c r="D72" s="20"/>
      <c r="E72" s="36" t="str">
        <f t="shared" si="0"/>
        <v>0</v>
      </c>
    </row>
    <row r="73" spans="1:5" x14ac:dyDescent="0.25">
      <c r="A73" s="35" t="s">
        <v>38</v>
      </c>
      <c r="B73" s="21" t="s">
        <v>69</v>
      </c>
      <c r="C73" s="24">
        <v>1</v>
      </c>
      <c r="D73" s="20"/>
      <c r="E73" s="36" t="str">
        <f>IF(D73="DA","2","0")</f>
        <v>0</v>
      </c>
    </row>
    <row r="74" spans="1:5" ht="29.25" thickBot="1" x14ac:dyDescent="0.3">
      <c r="A74" s="38"/>
      <c r="B74" s="39" t="s">
        <v>75</v>
      </c>
      <c r="C74" s="40">
        <f>SUM(C56:C73)</f>
        <v>40</v>
      </c>
      <c r="D74" s="41"/>
      <c r="E74" s="42" t="e">
        <f>E56+#REF!+E58+E59+#REF!+E60+E61+E62+E63+#REF!+E64+E65+E66+E67+E69+E70+E71+E72+E73</f>
        <v>#REF!</v>
      </c>
    </row>
    <row r="75" spans="1:5" ht="15.75" thickTop="1" x14ac:dyDescent="0.25"/>
    <row r="76" spans="1:5" x14ac:dyDescent="0.25">
      <c r="C76" s="10" t="s">
        <v>74</v>
      </c>
      <c r="E76" s="9">
        <v>50</v>
      </c>
    </row>
    <row r="77" spans="1:5" x14ac:dyDescent="0.25">
      <c r="E77" s="8"/>
    </row>
    <row r="78" spans="1:5" x14ac:dyDescent="0.25">
      <c r="C78" s="11" t="s">
        <v>76</v>
      </c>
      <c r="E78" s="12" t="e">
        <f>E76+E74</f>
        <v>#REF!</v>
      </c>
    </row>
    <row r="84" spans="1:5" x14ac:dyDescent="0.25">
      <c r="A84" s="2" t="s">
        <v>81</v>
      </c>
      <c r="B84" s="4" t="s">
        <v>82</v>
      </c>
    </row>
    <row r="86" spans="1:5" x14ac:dyDescent="0.25">
      <c r="A86" s="3" t="s">
        <v>83</v>
      </c>
      <c r="B86" s="3" t="s">
        <v>87</v>
      </c>
      <c r="C86" s="3"/>
      <c r="D86" s="3"/>
      <c r="E86" s="14">
        <v>247500</v>
      </c>
    </row>
    <row r="87" spans="1:5" x14ac:dyDescent="0.25">
      <c r="B87" s="3"/>
      <c r="C87" s="3"/>
      <c r="D87" s="3"/>
      <c r="E87" s="14"/>
    </row>
    <row r="88" spans="1:5" x14ac:dyDescent="0.25">
      <c r="B88" s="10" t="s">
        <v>84</v>
      </c>
      <c r="C88" s="10"/>
      <c r="D88" s="47">
        <f>SUM(E86:E87)</f>
        <v>247500</v>
      </c>
      <c r="E88" s="47"/>
    </row>
    <row r="94" spans="1:5" x14ac:dyDescent="0.25">
      <c r="B94" s="2" t="s">
        <v>77</v>
      </c>
    </row>
    <row r="95" spans="1:5" ht="6.75" customHeight="1" x14ac:dyDescent="0.25"/>
    <row r="96" spans="1:5" x14ac:dyDescent="0.25">
      <c r="C96" s="2" t="s">
        <v>78</v>
      </c>
    </row>
    <row r="98" spans="3:3" ht="15" customHeight="1" x14ac:dyDescent="0.25">
      <c r="C98" s="13"/>
    </row>
    <row r="99" spans="3:3" x14ac:dyDescent="0.25">
      <c r="C99" s="2" t="s">
        <v>79</v>
      </c>
    </row>
  </sheetData>
  <mergeCells count="6">
    <mergeCell ref="B16:B35"/>
    <mergeCell ref="D88:E88"/>
    <mergeCell ref="B51:E51"/>
    <mergeCell ref="D53:D54"/>
    <mergeCell ref="C53:C54"/>
    <mergeCell ref="E53:E54"/>
  </mergeCells>
  <pageMargins left="0.7" right="0.7" top="0.75" bottom="0.75" header="0.3" footer="0.3"/>
  <pageSetup paperSize="9" scale="97" fitToHeight="0" orientation="portrait" r:id="rId1"/>
  <headerFooter>
    <oddHeader>&amp;R&amp;"Times New Roman,Podebljano"Prilog 1-TROŠKOVNIK</oddHead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Alja Udovičić</dc:creator>
  <cp:lastModifiedBy>Boris Bulatović</cp:lastModifiedBy>
  <cp:lastPrinted>2018-09-10T09:28:31Z</cp:lastPrinted>
  <dcterms:created xsi:type="dcterms:W3CDTF">2017-12-04T13:32:31Z</dcterms:created>
  <dcterms:modified xsi:type="dcterms:W3CDTF">2018-09-13T10:29:10Z</dcterms:modified>
</cp:coreProperties>
</file>